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8940" windowHeight="3495" activeTab="0"/>
  </bookViews>
  <sheets>
    <sheet name="pH" sheetId="1" r:id="rId1"/>
    <sheet name="pO2" sheetId="2" r:id="rId2"/>
    <sheet name="pCO2" sheetId="3" r:id="rId3"/>
  </sheets>
  <definedNames>
    <definedName name="_xlnm.Print_Area" localSheetId="2">'pCO2'!$A$1:$H$59</definedName>
    <definedName name="_xlnm.Print_Area" localSheetId="0">'pH'!$A$1:$H$59</definedName>
    <definedName name="_xlnm.Print_Area" localSheetId="1">'pO2'!$A$1:$H$59</definedName>
  </definedNames>
  <calcPr fullCalcOnLoad="1"/>
</workbook>
</file>

<file path=xl/sharedStrings.xml><?xml version="1.0" encoding="utf-8"?>
<sst xmlns="http://schemas.openxmlformats.org/spreadsheetml/2006/main" count="125" uniqueCount="42">
  <si>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</si>
  <si>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</si>
  <si>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</si>
  <si>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</si>
  <si>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</si>
  <si>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</si>
  <si>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</si>
  <si>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</si>
  <si>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</si>
  <si>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</si>
  <si>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</si>
  <si>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</si>
  <si>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</si>
  <si>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</si>
  <si>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</si>
  <si>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</si>
  <si>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</si>
  <si>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</si>
  <si>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</si>
  <si>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</si>
  <si>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</si>
  <si>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</si>
  <si>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</si>
  <si>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</si>
  <si>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</si>
  <si>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</si>
  <si>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</si>
  <si>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</si>
  <si>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</si>
  <si>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</si>
  <si>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</si>
  <si>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</si>
  <si>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</si>
  <si>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</si>
  <si>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</si>
  <si>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</si>
  <si>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</si>
  <si>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pH (Vollblut)</t>
  </si>
  <si>
    <t>pCO2 (Vollblut)</t>
  </si>
  <si>
    <t>pO2 (Vollblut)</t>
  </si>
  <si>
    <t>mmHg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</si>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</sst>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  <numFmt numFmtId="176" formatCode="dd/mm/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3.5"/>
      <color indexed="8"/>
      <name val="Arial"/>
      <family val="2"/>
    </font>
    <font>
      <b/>
      <sz val="3.5"/>
      <color indexed="8"/>
      <name val="Arial"/>
      <family val="2"/>
    </font>
    <font>
      <sz val="3.2"/>
      <color indexed="8"/>
      <name val="Arial"/>
      <family val="2"/>
    </font>
    <font>
      <sz val="3.25"/>
      <color indexed="8"/>
      <name val="Arial"/>
      <family val="2"/>
    </font>
    <font>
      <sz val="2.95"/>
      <color indexed="8"/>
      <name val="Arial"/>
      <family val="2"/>
    </font>
    <font>
      <sz val="3"/>
      <color indexed="8"/>
      <name val="Arial"/>
      <family val="2"/>
    </font>
    <font>
      <b/>
      <sz val="4"/>
      <color indexed="8"/>
      <name val="Arial"/>
      <family val="2"/>
    </font>
    <font>
      <sz val="2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2" fontId="6" fillId="33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172" fontId="1" fillId="34" borderId="15" xfId="0" applyNumberFormat="1" applyFont="1" applyFill="1" applyBorder="1" applyAlignment="1" applyProtection="1">
      <alignment horizontal="center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165" fontId="0" fillId="0" borderId="0" xfId="51" applyNumberFormat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>
      <alignment horizontal="center"/>
    </xf>
    <xf numFmtId="176" fontId="1" fillId="34" borderId="29" xfId="0" applyNumberFormat="1" applyFont="1" applyFill="1" applyBorder="1" applyAlignment="1">
      <alignment horizontal="center"/>
    </xf>
    <xf numFmtId="176" fontId="1" fillId="34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0" xfId="0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84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pH!$D$18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pH!$J$19:$J$38</c:f>
              <c:numCache/>
            </c:numRef>
          </c:val>
          <c:smooth val="0"/>
        </c:ser>
        <c:ser>
          <c:idx val="1"/>
          <c:order val="1"/>
          <c:tx>
            <c:strRef>
              <c:f>pH!$L$18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pH!$L$19:$L$38</c:f>
              <c:numCache/>
            </c:numRef>
          </c:val>
          <c:smooth val="0"/>
        </c:ser>
        <c:ser>
          <c:idx val="2"/>
          <c:order val="2"/>
          <c:tx>
            <c:strRef>
              <c:f>pH!$M$18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pH!$M$19:$M$38</c:f>
              <c:numCache/>
            </c:numRef>
          </c:val>
          <c:smooth val="0"/>
        </c:ser>
        <c:ser>
          <c:idx val="3"/>
          <c:order val="3"/>
          <c:tx>
            <c:strRef>
              <c:f>pH!$N$18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pH!$N$19:$N$38</c:f>
              <c:numCache/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03825"/>
          <c:w val="0.11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846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pO2!$D$18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pO2!$J$19:$J$38</c:f>
              <c:numCache/>
            </c:numRef>
          </c:val>
          <c:smooth val="0"/>
        </c:ser>
        <c:ser>
          <c:idx val="1"/>
          <c:order val="1"/>
          <c:tx>
            <c:strRef>
              <c:f>pO2!$L$18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pO2!$L$19:$L$38</c:f>
              <c:numCache/>
            </c:numRef>
          </c:val>
          <c:smooth val="0"/>
        </c:ser>
        <c:ser>
          <c:idx val="2"/>
          <c:order val="2"/>
          <c:tx>
            <c:strRef>
              <c:f>pO2!$M$18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pO2!$M$19:$M$38</c:f>
              <c:numCache/>
            </c:numRef>
          </c:val>
          <c:smooth val="0"/>
        </c:ser>
        <c:ser>
          <c:idx val="3"/>
          <c:order val="3"/>
          <c:tx>
            <c:strRef>
              <c:f>pO2!$N$18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pO2!$N$19:$N$38</c:f>
              <c:numCache/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42"/>
          <c:w val="0.09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86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pCO2!$D$18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pCO2!$J$19:$J$38</c:f>
              <c:numCache/>
            </c:numRef>
          </c:val>
          <c:smooth val="0"/>
        </c:ser>
        <c:ser>
          <c:idx val="1"/>
          <c:order val="1"/>
          <c:tx>
            <c:strRef>
              <c:f>pCO2!$L$18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pCO2!$L$19:$L$38</c:f>
              <c:numCache/>
            </c:numRef>
          </c:val>
          <c:smooth val="0"/>
        </c:ser>
        <c:ser>
          <c:idx val="2"/>
          <c:order val="2"/>
          <c:tx>
            <c:strRef>
              <c:f>pCO2!$M$18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pCO2!$M$19:$M$38</c:f>
              <c:numCache/>
            </c:numRef>
          </c:val>
          <c:smooth val="0"/>
        </c:ser>
        <c:ser>
          <c:idx val="3"/>
          <c:order val="3"/>
          <c:tx>
            <c:strRef>
              <c:f>pCO2!$N$18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pCO2!$N$19:$N$38</c:f>
              <c:numCache/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At val="15"/>
        <c:auto val="1"/>
        <c:lblOffset val="100"/>
        <c:tickLblSkip val="1"/>
        <c:noMultiLvlLbl val="0"/>
      </c:catAx>
      <c:valAx>
        <c:axId val="21537138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0325"/>
          <c:w val="0.0977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85725</xdr:rowOff>
    </xdr:from>
    <xdr:to>
      <xdr:col>7</xdr:col>
      <xdr:colOff>790575</xdr:colOff>
      <xdr:row>59</xdr:row>
      <xdr:rowOff>19050</xdr:rowOff>
    </xdr:to>
    <xdr:graphicFrame>
      <xdr:nvGraphicFramePr>
        <xdr:cNvPr id="1" name="Diagramm 4"/>
        <xdr:cNvGraphicFramePr/>
      </xdr:nvGraphicFramePr>
      <xdr:xfrm>
        <a:off x="0" y="7772400"/>
        <a:ext cx="56197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76200</xdr:rowOff>
    </xdr:from>
    <xdr:to>
      <xdr:col>7</xdr:col>
      <xdr:colOff>752475</xdr:colOff>
      <xdr:row>58</xdr:row>
      <xdr:rowOff>9525</xdr:rowOff>
    </xdr:to>
    <xdr:graphicFrame>
      <xdr:nvGraphicFramePr>
        <xdr:cNvPr id="1" name="Diagramm 5"/>
        <xdr:cNvGraphicFramePr/>
      </xdr:nvGraphicFramePr>
      <xdr:xfrm>
        <a:off x="28575" y="7772400"/>
        <a:ext cx="55530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46</xdr:row>
      <xdr:rowOff>66675</xdr:rowOff>
    </xdr:from>
    <xdr:to>
      <xdr:col>7</xdr:col>
      <xdr:colOff>819150</xdr:colOff>
      <xdr:row>57</xdr:row>
      <xdr:rowOff>123825</xdr:rowOff>
    </xdr:to>
    <xdr:graphicFrame>
      <xdr:nvGraphicFramePr>
        <xdr:cNvPr id="1" name="Diagramm 6"/>
        <xdr:cNvGraphicFramePr/>
      </xdr:nvGraphicFramePr>
      <xdr:xfrm>
        <a:off x="104775" y="7762875"/>
        <a:ext cx="55435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PageLayoutView="0" workbookViewId="0" topLeftCell="A1">
      <selection activeCell="C5" sqref="C5:H5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37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6"/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>
        <f>IF(C15&gt;7.8,"nicht zulässig",0.4)</f>
        <v>0.4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>
        <f>C15*((100-$D$11)/100)</f>
        <v>0</v>
      </c>
      <c r="J16" s="38"/>
      <c r="K16" s="10"/>
      <c r="L16" s="10"/>
      <c r="M16" s="10"/>
      <c r="N16" s="37"/>
    </row>
    <row r="17" spans="1:14" ht="12.75">
      <c r="A17" s="3"/>
      <c r="B17" s="3"/>
      <c r="E17" s="4">
        <f>C15*((100+D$11)/100)</f>
        <v>0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47" t="s">
        <v>30</v>
      </c>
      <c r="B18" s="48" t="s">
        <v>28</v>
      </c>
      <c r="C18" s="49" t="s">
        <v>29</v>
      </c>
      <c r="D18" s="49" t="s">
        <v>0</v>
      </c>
      <c r="E18" s="49" t="s">
        <v>1</v>
      </c>
      <c r="F18" s="49" t="s">
        <v>2</v>
      </c>
      <c r="G18" s="49" t="s">
        <v>13</v>
      </c>
      <c r="H18" s="49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50">
        <v>1</v>
      </c>
      <c r="B19" s="54"/>
      <c r="C19" s="28"/>
      <c r="D19" s="19"/>
      <c r="E19" s="20">
        <f aca="true" t="shared" si="0" ref="E19:E38">IF(D19="","",D19-$C$15)</f>
      </c>
      <c r="F19" s="21">
        <f>IF(D19="","",IF(D19&lt;$E$16,"nein",IF(D19&lt;$E$17,"ja","nein")))</f>
      </c>
      <c r="G19" s="30"/>
      <c r="H19" s="19"/>
      <c r="J19" s="40" t="e">
        <f>IF(G19="Freigabe",D19,NA())</f>
        <v>#N/A</v>
      </c>
      <c r="K19" s="33">
        <f aca="true" t="shared" si="1" ref="K19:K38">IF(G19="Freigabe",E19*E19,"")</f>
      </c>
      <c r="L19" s="33">
        <f>$C$15</f>
        <v>0</v>
      </c>
      <c r="M19" s="33">
        <f>$E$17</f>
        <v>0</v>
      </c>
      <c r="N19" s="41">
        <f>$E$16</f>
        <v>0</v>
      </c>
    </row>
    <row r="20" spans="1:14" ht="12.75">
      <c r="A20" s="51">
        <v>2</v>
      </c>
      <c r="B20" s="54"/>
      <c r="C20" s="28"/>
      <c r="D20" s="11"/>
      <c r="E20" s="5">
        <f t="shared" si="0"/>
      </c>
      <c r="F20" s="12">
        <f aca="true" t="shared" si="2" ref="F20:F38">IF(D20="","",IF(D20&lt;$E$16,"nein",IF(D20&lt;$E$17,"ja","nein")))</f>
      </c>
      <c r="G20" s="31"/>
      <c r="H20" s="52"/>
      <c r="J20" s="40" t="e">
        <f>IF(G20="Freigabe",D20,NA())</f>
        <v>#N/A</v>
      </c>
      <c r="K20" s="33">
        <f t="shared" si="1"/>
      </c>
      <c r="L20" s="33">
        <f aca="true" t="shared" si="3" ref="L20:L38">$C$15</f>
        <v>0</v>
      </c>
      <c r="M20" s="33">
        <f aca="true" t="shared" si="4" ref="M20:M38">$E$17</f>
        <v>0</v>
      </c>
      <c r="N20" s="41">
        <f aca="true" t="shared" si="5" ref="N20:N38">$E$16</f>
        <v>0</v>
      </c>
    </row>
    <row r="21" spans="1:14" ht="12.75">
      <c r="A21" s="51">
        <v>3</v>
      </c>
      <c r="B21" s="54"/>
      <c r="C21" s="28"/>
      <c r="D21" s="11"/>
      <c r="E21" s="5">
        <f t="shared" si="0"/>
      </c>
      <c r="F21" s="12">
        <f t="shared" si="2"/>
      </c>
      <c r="G21" s="31"/>
      <c r="H21" s="52"/>
      <c r="J21" s="40" t="e">
        <f>IF(G21="Freigabe",D21,NA())</f>
        <v>#N/A</v>
      </c>
      <c r="K21" s="33">
        <f t="shared" si="1"/>
      </c>
      <c r="L21" s="33">
        <f t="shared" si="3"/>
        <v>0</v>
      </c>
      <c r="M21" s="33">
        <f t="shared" si="4"/>
        <v>0</v>
      </c>
      <c r="N21" s="41">
        <f t="shared" si="5"/>
        <v>0</v>
      </c>
    </row>
    <row r="22" spans="1:14" ht="12.75">
      <c r="A22" s="51">
        <v>4</v>
      </c>
      <c r="B22" s="54"/>
      <c r="C22" s="28"/>
      <c r="D22" s="11"/>
      <c r="E22" s="5">
        <f t="shared" si="0"/>
      </c>
      <c r="F22" s="12">
        <f t="shared" si="2"/>
      </c>
      <c r="G22" s="31"/>
      <c r="H22" s="52"/>
      <c r="J22" s="40" t="e">
        <f aca="true" t="shared" si="6" ref="J22:J38">IF(G22="Freigabe",D22,NA())</f>
        <v>#N/A</v>
      </c>
      <c r="K22" s="33">
        <f t="shared" si="1"/>
      </c>
      <c r="L22" s="33">
        <f t="shared" si="3"/>
        <v>0</v>
      </c>
      <c r="M22" s="33">
        <f t="shared" si="4"/>
        <v>0</v>
      </c>
      <c r="N22" s="41">
        <f t="shared" si="5"/>
        <v>0</v>
      </c>
    </row>
    <row r="23" spans="1:14" ht="12.75">
      <c r="A23" s="51">
        <v>5</v>
      </c>
      <c r="B23" s="54"/>
      <c r="C23" s="28"/>
      <c r="D23" s="11"/>
      <c r="E23" s="5">
        <f t="shared" si="0"/>
      </c>
      <c r="F23" s="12">
        <f t="shared" si="2"/>
      </c>
      <c r="G23" s="31"/>
      <c r="H23" s="52"/>
      <c r="J23" s="40" t="e">
        <f t="shared" si="6"/>
        <v>#N/A</v>
      </c>
      <c r="K23" s="33">
        <f t="shared" si="1"/>
      </c>
      <c r="L23" s="33">
        <f t="shared" si="3"/>
        <v>0</v>
      </c>
      <c r="M23" s="33">
        <f t="shared" si="4"/>
        <v>0</v>
      </c>
      <c r="N23" s="41">
        <f t="shared" si="5"/>
        <v>0</v>
      </c>
    </row>
    <row r="24" spans="1:14" ht="12.75">
      <c r="A24" s="51">
        <v>6</v>
      </c>
      <c r="B24" s="54"/>
      <c r="C24" s="28"/>
      <c r="D24" s="11"/>
      <c r="E24" s="5">
        <f t="shared" si="0"/>
      </c>
      <c r="F24" s="12">
        <f t="shared" si="2"/>
      </c>
      <c r="G24" s="31"/>
      <c r="H24" s="52"/>
      <c r="J24" s="40" t="e">
        <f t="shared" si="6"/>
        <v>#N/A</v>
      </c>
      <c r="K24" s="33">
        <f t="shared" si="1"/>
      </c>
      <c r="L24" s="33">
        <f t="shared" si="3"/>
        <v>0</v>
      </c>
      <c r="M24" s="33">
        <f t="shared" si="4"/>
        <v>0</v>
      </c>
      <c r="N24" s="41">
        <f t="shared" si="5"/>
        <v>0</v>
      </c>
    </row>
    <row r="25" spans="1:14" ht="12.75">
      <c r="A25" s="51">
        <v>7</v>
      </c>
      <c r="B25" s="54"/>
      <c r="C25" s="28"/>
      <c r="D25" s="11"/>
      <c r="E25" s="5">
        <f t="shared" si="0"/>
      </c>
      <c r="F25" s="12">
        <f t="shared" si="2"/>
      </c>
      <c r="G25" s="31"/>
      <c r="H25" s="52"/>
      <c r="J25" s="40" t="e">
        <f t="shared" si="6"/>
        <v>#N/A</v>
      </c>
      <c r="K25" s="33">
        <f t="shared" si="1"/>
      </c>
      <c r="L25" s="33">
        <f t="shared" si="3"/>
        <v>0</v>
      </c>
      <c r="M25" s="33">
        <f t="shared" si="4"/>
        <v>0</v>
      </c>
      <c r="N25" s="41">
        <f t="shared" si="5"/>
        <v>0</v>
      </c>
    </row>
    <row r="26" spans="1:14" ht="12.75">
      <c r="A26" s="51">
        <v>8</v>
      </c>
      <c r="B26" s="54"/>
      <c r="C26" s="28"/>
      <c r="D26" s="11"/>
      <c r="E26" s="5">
        <f t="shared" si="0"/>
      </c>
      <c r="F26" s="12">
        <f t="shared" si="2"/>
      </c>
      <c r="G26" s="31"/>
      <c r="H26" s="52"/>
      <c r="J26" s="40" t="e">
        <f t="shared" si="6"/>
        <v>#N/A</v>
      </c>
      <c r="K26" s="33">
        <f t="shared" si="1"/>
      </c>
      <c r="L26" s="33">
        <f t="shared" si="3"/>
        <v>0</v>
      </c>
      <c r="M26" s="33">
        <f t="shared" si="4"/>
        <v>0</v>
      </c>
      <c r="N26" s="41">
        <f t="shared" si="5"/>
        <v>0</v>
      </c>
    </row>
    <row r="27" spans="1:14" ht="12.75">
      <c r="A27" s="51">
        <v>9</v>
      </c>
      <c r="B27" s="54"/>
      <c r="C27" s="28"/>
      <c r="D27" s="11"/>
      <c r="E27" s="5">
        <f t="shared" si="0"/>
      </c>
      <c r="F27" s="12">
        <f t="shared" si="2"/>
      </c>
      <c r="G27" s="31"/>
      <c r="H27" s="52"/>
      <c r="J27" s="40" t="e">
        <f t="shared" si="6"/>
        <v>#N/A</v>
      </c>
      <c r="K27" s="33">
        <f t="shared" si="1"/>
      </c>
      <c r="L27" s="33">
        <f t="shared" si="3"/>
        <v>0</v>
      </c>
      <c r="M27" s="33">
        <f t="shared" si="4"/>
        <v>0</v>
      </c>
      <c r="N27" s="41">
        <f t="shared" si="5"/>
        <v>0</v>
      </c>
    </row>
    <row r="28" spans="1:14" ht="12.75">
      <c r="A28" s="51">
        <v>10</v>
      </c>
      <c r="B28" s="54"/>
      <c r="C28" s="28"/>
      <c r="D28" s="11"/>
      <c r="E28" s="5">
        <f t="shared" si="0"/>
      </c>
      <c r="F28" s="12">
        <f t="shared" si="2"/>
      </c>
      <c r="G28" s="31"/>
      <c r="H28" s="52"/>
      <c r="J28" s="40" t="e">
        <f t="shared" si="6"/>
        <v>#N/A</v>
      </c>
      <c r="K28" s="33">
        <f t="shared" si="1"/>
      </c>
      <c r="L28" s="33">
        <f t="shared" si="3"/>
        <v>0</v>
      </c>
      <c r="M28" s="33">
        <f t="shared" si="4"/>
        <v>0</v>
      </c>
      <c r="N28" s="41">
        <f t="shared" si="5"/>
        <v>0</v>
      </c>
    </row>
    <row r="29" spans="1:14" ht="12.75">
      <c r="A29" s="51">
        <v>11</v>
      </c>
      <c r="B29" s="55"/>
      <c r="C29" s="29"/>
      <c r="D29" s="11"/>
      <c r="E29" s="5">
        <f t="shared" si="0"/>
      </c>
      <c r="F29" s="12">
        <f t="shared" si="2"/>
      </c>
      <c r="G29" s="31"/>
      <c r="H29" s="52"/>
      <c r="J29" s="40" t="e">
        <f t="shared" si="6"/>
        <v>#N/A</v>
      </c>
      <c r="K29" s="33">
        <f t="shared" si="1"/>
      </c>
      <c r="L29" s="33">
        <f t="shared" si="3"/>
        <v>0</v>
      </c>
      <c r="M29" s="33">
        <f t="shared" si="4"/>
        <v>0</v>
      </c>
      <c r="N29" s="41">
        <f t="shared" si="5"/>
        <v>0</v>
      </c>
    </row>
    <row r="30" spans="1:14" ht="12.75">
      <c r="A30" s="51">
        <v>12</v>
      </c>
      <c r="B30" s="55"/>
      <c r="C30" s="29"/>
      <c r="D30" s="11"/>
      <c r="E30" s="5">
        <f t="shared" si="0"/>
      </c>
      <c r="F30" s="12">
        <f t="shared" si="2"/>
      </c>
      <c r="G30" s="31"/>
      <c r="H30" s="52"/>
      <c r="J30" s="40" t="e">
        <f t="shared" si="6"/>
        <v>#N/A</v>
      </c>
      <c r="K30" s="33">
        <f t="shared" si="1"/>
      </c>
      <c r="L30" s="33">
        <f t="shared" si="3"/>
        <v>0</v>
      </c>
      <c r="M30" s="33">
        <f t="shared" si="4"/>
        <v>0</v>
      </c>
      <c r="N30" s="41">
        <f t="shared" si="5"/>
        <v>0</v>
      </c>
    </row>
    <row r="31" spans="1:14" ht="12.75">
      <c r="A31" s="51">
        <v>13</v>
      </c>
      <c r="B31" s="55"/>
      <c r="C31" s="29"/>
      <c r="D31" s="11"/>
      <c r="E31" s="5">
        <f t="shared" si="0"/>
      </c>
      <c r="F31" s="12">
        <f t="shared" si="2"/>
      </c>
      <c r="G31" s="31"/>
      <c r="H31" s="52"/>
      <c r="J31" s="40" t="e">
        <f t="shared" si="6"/>
        <v>#N/A</v>
      </c>
      <c r="K31" s="33">
        <f t="shared" si="1"/>
      </c>
      <c r="L31" s="33">
        <f t="shared" si="3"/>
        <v>0</v>
      </c>
      <c r="M31" s="33">
        <f t="shared" si="4"/>
        <v>0</v>
      </c>
      <c r="N31" s="41">
        <f t="shared" si="5"/>
        <v>0</v>
      </c>
    </row>
    <row r="32" spans="1:14" ht="12.75">
      <c r="A32" s="51">
        <v>14</v>
      </c>
      <c r="B32" s="55"/>
      <c r="C32" s="29"/>
      <c r="D32" s="11"/>
      <c r="E32" s="5">
        <f t="shared" si="0"/>
      </c>
      <c r="F32" s="12">
        <f t="shared" si="2"/>
      </c>
      <c r="G32" s="31"/>
      <c r="H32" s="52"/>
      <c r="J32" s="40" t="e">
        <f t="shared" si="6"/>
        <v>#N/A</v>
      </c>
      <c r="K32" s="33">
        <f t="shared" si="1"/>
      </c>
      <c r="L32" s="33">
        <f t="shared" si="3"/>
        <v>0</v>
      </c>
      <c r="M32" s="33">
        <f t="shared" si="4"/>
        <v>0</v>
      </c>
      <c r="N32" s="41">
        <f t="shared" si="5"/>
        <v>0</v>
      </c>
    </row>
    <row r="33" spans="1:14" ht="12.75">
      <c r="A33" s="51">
        <v>15</v>
      </c>
      <c r="B33" s="55"/>
      <c r="C33" s="29"/>
      <c r="D33" s="11"/>
      <c r="E33" s="5">
        <f t="shared" si="0"/>
      </c>
      <c r="F33" s="12">
        <f t="shared" si="2"/>
      </c>
      <c r="G33" s="31"/>
      <c r="H33" s="52"/>
      <c r="J33" s="40" t="e">
        <f t="shared" si="6"/>
        <v>#N/A</v>
      </c>
      <c r="K33" s="33">
        <f t="shared" si="1"/>
      </c>
      <c r="L33" s="33">
        <f t="shared" si="3"/>
        <v>0</v>
      </c>
      <c r="M33" s="33">
        <f t="shared" si="4"/>
        <v>0</v>
      </c>
      <c r="N33" s="41">
        <f t="shared" si="5"/>
        <v>0</v>
      </c>
    </row>
    <row r="34" spans="1:14" ht="12.75">
      <c r="A34" s="53">
        <v>16</v>
      </c>
      <c r="B34" s="55"/>
      <c r="C34" s="29"/>
      <c r="D34" s="11"/>
      <c r="E34" s="5">
        <f t="shared" si="0"/>
      </c>
      <c r="F34" s="12">
        <f t="shared" si="2"/>
      </c>
      <c r="G34" s="31"/>
      <c r="H34" s="52"/>
      <c r="J34" s="40" t="e">
        <f t="shared" si="6"/>
        <v>#N/A</v>
      </c>
      <c r="K34" s="33">
        <f t="shared" si="1"/>
      </c>
      <c r="L34" s="33">
        <f t="shared" si="3"/>
        <v>0</v>
      </c>
      <c r="M34" s="33">
        <f t="shared" si="4"/>
        <v>0</v>
      </c>
      <c r="N34" s="41">
        <f t="shared" si="5"/>
        <v>0</v>
      </c>
    </row>
    <row r="35" spans="1:14" ht="12.75">
      <c r="A35" s="53">
        <v>17</v>
      </c>
      <c r="B35" s="55"/>
      <c r="C35" s="29"/>
      <c r="D35" s="11"/>
      <c r="E35" s="5">
        <f t="shared" si="0"/>
      </c>
      <c r="F35" s="12">
        <f t="shared" si="2"/>
      </c>
      <c r="G35" s="31"/>
      <c r="H35" s="52"/>
      <c r="J35" s="40" t="e">
        <f t="shared" si="6"/>
        <v>#N/A</v>
      </c>
      <c r="K35" s="33">
        <f t="shared" si="1"/>
      </c>
      <c r="L35" s="33">
        <f t="shared" si="3"/>
        <v>0</v>
      </c>
      <c r="M35" s="33">
        <f t="shared" si="4"/>
        <v>0</v>
      </c>
      <c r="N35" s="41">
        <f t="shared" si="5"/>
        <v>0</v>
      </c>
    </row>
    <row r="36" spans="1:14" ht="12.75">
      <c r="A36" s="53">
        <v>18</v>
      </c>
      <c r="B36" s="55"/>
      <c r="C36" s="29"/>
      <c r="D36" s="11"/>
      <c r="E36" s="5">
        <f t="shared" si="0"/>
      </c>
      <c r="F36" s="12">
        <f t="shared" si="2"/>
      </c>
      <c r="G36" s="31"/>
      <c r="H36" s="52"/>
      <c r="J36" s="40" t="e">
        <f t="shared" si="6"/>
        <v>#N/A</v>
      </c>
      <c r="K36" s="33">
        <f t="shared" si="1"/>
      </c>
      <c r="L36" s="33">
        <f t="shared" si="3"/>
        <v>0</v>
      </c>
      <c r="M36" s="33">
        <f t="shared" si="4"/>
        <v>0</v>
      </c>
      <c r="N36" s="41">
        <f t="shared" si="5"/>
        <v>0</v>
      </c>
    </row>
    <row r="37" spans="1:14" ht="12.75">
      <c r="A37" s="53">
        <v>19</v>
      </c>
      <c r="B37" s="55"/>
      <c r="C37" s="29"/>
      <c r="D37" s="11"/>
      <c r="E37" s="5">
        <f t="shared" si="0"/>
      </c>
      <c r="F37" s="12">
        <f t="shared" si="2"/>
      </c>
      <c r="G37" s="31"/>
      <c r="H37" s="52"/>
      <c r="J37" s="40" t="e">
        <f t="shared" si="6"/>
        <v>#N/A</v>
      </c>
      <c r="K37" s="33">
        <f t="shared" si="1"/>
      </c>
      <c r="L37" s="33">
        <f t="shared" si="3"/>
        <v>0</v>
      </c>
      <c r="M37" s="33">
        <f t="shared" si="4"/>
        <v>0</v>
      </c>
      <c r="N37" s="41">
        <f t="shared" si="5"/>
        <v>0</v>
      </c>
    </row>
    <row r="38" spans="1:14" ht="12.75">
      <c r="A38" s="51">
        <v>20</v>
      </c>
      <c r="B38" s="55"/>
      <c r="C38" s="29"/>
      <c r="D38" s="11"/>
      <c r="E38" s="5">
        <f t="shared" si="0"/>
      </c>
      <c r="F38" s="12">
        <f t="shared" si="2"/>
      </c>
      <c r="G38" s="31"/>
      <c r="H38" s="52"/>
      <c r="J38" s="40" t="e">
        <f t="shared" si="6"/>
        <v>#N/A</v>
      </c>
      <c r="K38" s="33">
        <f t="shared" si="1"/>
      </c>
      <c r="L38" s="33">
        <f t="shared" si="3"/>
        <v>0</v>
      </c>
      <c r="M38" s="33">
        <f t="shared" si="4"/>
        <v>0</v>
      </c>
      <c r="N38" s="41">
        <f t="shared" si="5"/>
        <v>0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7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1:6" ht="12.75">
      <c r="A45" s="46"/>
      <c r="B45" s="46"/>
      <c r="C45" s="46"/>
      <c r="D45" s="46"/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6" ht="15.75" customHeight="1">
      <c r="A47" s="46"/>
      <c r="B47" s="46"/>
      <c r="C47" s="46"/>
      <c r="D47" s="46"/>
      <c r="E47" s="46"/>
      <c r="F47" s="8"/>
    </row>
    <row r="48" spans="1:6" ht="12.75">
      <c r="A48" s="46"/>
      <c r="B48" s="46"/>
      <c r="C48" s="46"/>
      <c r="D48" s="46"/>
      <c r="E48" s="46"/>
      <c r="F48" s="8"/>
    </row>
    <row r="49" spans="1:6" ht="12.75">
      <c r="A49" s="46"/>
      <c r="B49" s="46"/>
      <c r="C49" s="46"/>
      <c r="D49" s="46"/>
      <c r="E49" s="46"/>
      <c r="F49" s="8"/>
    </row>
    <row r="50" spans="1:6" ht="12.75">
      <c r="A50" s="46"/>
      <c r="B50" s="46"/>
      <c r="C50" s="46"/>
      <c r="D50" s="46"/>
      <c r="E50" s="46"/>
      <c r="F50" s="8"/>
    </row>
    <row r="51" spans="1:6" ht="12.75">
      <c r="A51" s="46"/>
      <c r="B51" s="46"/>
      <c r="C51" s="46"/>
      <c r="D51" s="46"/>
      <c r="E51" s="46"/>
      <c r="F51" s="8"/>
    </row>
    <row r="52" spans="1:6" ht="12.75">
      <c r="A52" s="46"/>
      <c r="B52" s="46"/>
      <c r="C52" s="46"/>
      <c r="D52" s="46"/>
      <c r="E52" s="46"/>
      <c r="F52" s="8"/>
    </row>
    <row r="53" spans="1:6" ht="12.75">
      <c r="A53" s="46"/>
      <c r="B53" s="46"/>
      <c r="C53" s="46"/>
      <c r="D53" s="46"/>
      <c r="E53" s="46"/>
      <c r="F53" s="8"/>
    </row>
    <row r="54" spans="1:6" ht="12.75">
      <c r="A54" s="46"/>
      <c r="B54" s="46"/>
      <c r="C54" s="46"/>
      <c r="D54" s="46"/>
      <c r="E54" s="46"/>
      <c r="F54" s="8"/>
    </row>
    <row r="55" spans="1:6" ht="12.75">
      <c r="A55" s="46"/>
      <c r="B55" s="46"/>
      <c r="C55" s="46"/>
      <c r="D55" s="46"/>
      <c r="E55" s="46"/>
      <c r="F55" s="8"/>
    </row>
    <row r="56" spans="1:6" ht="12.75">
      <c r="A56" s="46"/>
      <c r="B56" s="46"/>
      <c r="C56" s="46"/>
      <c r="D56" s="46"/>
      <c r="E56" s="46"/>
      <c r="F56" s="8"/>
    </row>
    <row r="57" spans="1:6" ht="12.75">
      <c r="A57" s="46"/>
      <c r="B57" s="46"/>
      <c r="C57" s="46"/>
      <c r="D57" s="46"/>
      <c r="E57" s="46"/>
      <c r="F57" s="8"/>
    </row>
    <row r="58" spans="1:6" ht="12.75">
      <c r="A58" s="46"/>
      <c r="B58" s="46"/>
      <c r="C58" s="46"/>
      <c r="D58" s="46"/>
      <c r="E58" s="46"/>
      <c r="F58" s="8"/>
    </row>
    <row r="59" spans="1:6" ht="12.75" customHeight="1">
      <c r="A59" s="46"/>
      <c r="B59" s="46"/>
      <c r="C59" s="46"/>
      <c r="D59" s="46"/>
      <c r="E59" s="46"/>
      <c r="F59" s="8"/>
    </row>
    <row r="62" spans="1:7" ht="12.75">
      <c r="A62" s="8"/>
      <c r="B62" s="8"/>
      <c r="C62" s="8"/>
      <c r="D62" s="8"/>
      <c r="E62" s="10"/>
      <c r="F62" s="10"/>
      <c r="G62" s="10"/>
    </row>
  </sheetData>
  <sheetProtection/>
  <mergeCells count="18">
    <mergeCell ref="A40:E40"/>
    <mergeCell ref="A7:C7"/>
    <mergeCell ref="A8:C8"/>
    <mergeCell ref="A9:C9"/>
    <mergeCell ref="A10:C10"/>
    <mergeCell ref="A11:C11"/>
    <mergeCell ref="C14:D14"/>
    <mergeCell ref="C15:D15"/>
    <mergeCell ref="A42:E42"/>
    <mergeCell ref="A44:E44"/>
    <mergeCell ref="A43:E43"/>
    <mergeCell ref="A46:D46"/>
    <mergeCell ref="K17:K18"/>
    <mergeCell ref="K1:N1"/>
    <mergeCell ref="F14:G14"/>
    <mergeCell ref="F15:G15"/>
    <mergeCell ref="J17:J18"/>
    <mergeCell ref="A3:H3"/>
  </mergeCells>
  <conditionalFormatting sqref="F47:F59 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7:F59 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39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45" t="s">
        <v>40</v>
      </c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 t="str">
        <f>IF(C15&gt;350,"nicht zulässig",IF(C15&gt;125,5.5,IF(C15&gt;80,7,IF(C15&gt;=40,11,"nicht zulässig"))))</f>
        <v>nicht zulässig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 t="e">
        <f>C15*((100-$D$11)/100)</f>
        <v>#VALUE!</v>
      </c>
      <c r="J16" s="38"/>
      <c r="K16" s="10"/>
      <c r="L16" s="10"/>
      <c r="M16" s="10"/>
      <c r="N16" s="37"/>
    </row>
    <row r="17" spans="1:14" ht="13.5" thickBot="1">
      <c r="A17" s="3"/>
      <c r="B17" s="3"/>
      <c r="E17" s="4" t="e">
        <f>C15*((100+D$11)/100)</f>
        <v>#VALUE!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22" t="s">
        <v>30</v>
      </c>
      <c r="B18" s="23" t="s">
        <v>28</v>
      </c>
      <c r="C18" s="24" t="s">
        <v>29</v>
      </c>
      <c r="D18" s="24" t="s">
        <v>0</v>
      </c>
      <c r="E18" s="24" t="s">
        <v>1</v>
      </c>
      <c r="F18" s="24" t="s">
        <v>2</v>
      </c>
      <c r="G18" s="24" t="s">
        <v>13</v>
      </c>
      <c r="H18" s="25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18">
        <v>1</v>
      </c>
      <c r="B19" s="54"/>
      <c r="C19" s="28"/>
      <c r="D19" s="19"/>
      <c r="E19" s="20">
        <f aca="true" t="shared" si="0" ref="E19:E38">IF(D19="","",D19-$C$15)</f>
      </c>
      <c r="F19" s="21">
        <f aca="true" t="shared" si="1" ref="F19:F38">IF(D19="","",IF(D19&lt;$E$16,"nein",IF(D19&lt;$E$17,"ja","nein")))</f>
      </c>
      <c r="G19" s="30"/>
      <c r="H19" s="26"/>
      <c r="J19" s="40" t="e">
        <f aca="true" t="shared" si="2" ref="J19:J38">IF(G19="Freigabe",D19,NA())</f>
        <v>#N/A</v>
      </c>
      <c r="K19" s="33">
        <f aca="true" t="shared" si="3" ref="K19:K38">IF(G19="Freigabe",E19*E19,"")</f>
      </c>
      <c r="L19" s="33">
        <f aca="true" t="shared" si="4" ref="L19:L38">$C$15</f>
        <v>0</v>
      </c>
      <c r="M19" s="33" t="e">
        <f aca="true" t="shared" si="5" ref="M19:M38">$E$17</f>
        <v>#VALUE!</v>
      </c>
      <c r="N19" s="41" t="e">
        <f aca="true" t="shared" si="6" ref="N19:N38">$E$16</f>
        <v>#VALUE!</v>
      </c>
    </row>
    <row r="20" spans="1:14" ht="12.75">
      <c r="A20" s="16">
        <v>2</v>
      </c>
      <c r="B20" s="54"/>
      <c r="C20" s="28"/>
      <c r="D20" s="11"/>
      <c r="E20" s="5">
        <f t="shared" si="0"/>
      </c>
      <c r="F20" s="12">
        <f t="shared" si="1"/>
      </c>
      <c r="G20" s="31"/>
      <c r="H20" s="27"/>
      <c r="J20" s="40" t="e">
        <f t="shared" si="2"/>
        <v>#N/A</v>
      </c>
      <c r="K20" s="33">
        <f t="shared" si="3"/>
      </c>
      <c r="L20" s="33">
        <f t="shared" si="4"/>
        <v>0</v>
      </c>
      <c r="M20" s="33" t="e">
        <f t="shared" si="5"/>
        <v>#VALUE!</v>
      </c>
      <c r="N20" s="41" t="e">
        <f t="shared" si="6"/>
        <v>#VALUE!</v>
      </c>
    </row>
    <row r="21" spans="1:14" ht="12.75">
      <c r="A21" s="16">
        <v>3</v>
      </c>
      <c r="B21" s="54"/>
      <c r="C21" s="28"/>
      <c r="D21" s="11"/>
      <c r="E21" s="5">
        <f t="shared" si="0"/>
      </c>
      <c r="F21" s="12">
        <f t="shared" si="1"/>
      </c>
      <c r="G21" s="31"/>
      <c r="H21" s="27"/>
      <c r="J21" s="40" t="e">
        <f t="shared" si="2"/>
        <v>#N/A</v>
      </c>
      <c r="K21" s="33">
        <f t="shared" si="3"/>
      </c>
      <c r="L21" s="33">
        <f t="shared" si="4"/>
        <v>0</v>
      </c>
      <c r="M21" s="33" t="e">
        <f t="shared" si="5"/>
        <v>#VALUE!</v>
      </c>
      <c r="N21" s="41" t="e">
        <f t="shared" si="6"/>
        <v>#VALUE!</v>
      </c>
    </row>
    <row r="22" spans="1:14" ht="12.75">
      <c r="A22" s="16">
        <v>4</v>
      </c>
      <c r="B22" s="54"/>
      <c r="C22" s="28"/>
      <c r="D22" s="11"/>
      <c r="E22" s="5">
        <f t="shared" si="0"/>
      </c>
      <c r="F22" s="12">
        <f t="shared" si="1"/>
      </c>
      <c r="G22" s="31"/>
      <c r="H22" s="27"/>
      <c r="J22" s="40" t="e">
        <f t="shared" si="2"/>
        <v>#N/A</v>
      </c>
      <c r="K22" s="33">
        <f t="shared" si="3"/>
      </c>
      <c r="L22" s="33">
        <f t="shared" si="4"/>
        <v>0</v>
      </c>
      <c r="M22" s="33" t="e">
        <f t="shared" si="5"/>
        <v>#VALUE!</v>
      </c>
      <c r="N22" s="41" t="e">
        <f t="shared" si="6"/>
        <v>#VALUE!</v>
      </c>
    </row>
    <row r="23" spans="1:14" ht="12.75">
      <c r="A23" s="16">
        <v>5</v>
      </c>
      <c r="B23" s="54"/>
      <c r="C23" s="28"/>
      <c r="D23" s="11"/>
      <c r="E23" s="5">
        <f t="shared" si="0"/>
      </c>
      <c r="F23" s="12">
        <f t="shared" si="1"/>
      </c>
      <c r="G23" s="31"/>
      <c r="H23" s="27"/>
      <c r="J23" s="40" t="e">
        <f t="shared" si="2"/>
        <v>#N/A</v>
      </c>
      <c r="K23" s="33">
        <f t="shared" si="3"/>
      </c>
      <c r="L23" s="33">
        <f t="shared" si="4"/>
        <v>0</v>
      </c>
      <c r="M23" s="33" t="e">
        <f t="shared" si="5"/>
        <v>#VALUE!</v>
      </c>
      <c r="N23" s="41" t="e">
        <f t="shared" si="6"/>
        <v>#VALUE!</v>
      </c>
    </row>
    <row r="24" spans="1:14" ht="12.75">
      <c r="A24" s="16">
        <v>6</v>
      </c>
      <c r="B24" s="54"/>
      <c r="C24" s="28"/>
      <c r="D24" s="11"/>
      <c r="E24" s="5">
        <f t="shared" si="0"/>
      </c>
      <c r="F24" s="12">
        <f t="shared" si="1"/>
      </c>
      <c r="G24" s="31"/>
      <c r="H24" s="27"/>
      <c r="J24" s="40" t="e">
        <f t="shared" si="2"/>
        <v>#N/A</v>
      </c>
      <c r="K24" s="33">
        <f t="shared" si="3"/>
      </c>
      <c r="L24" s="33">
        <f t="shared" si="4"/>
        <v>0</v>
      </c>
      <c r="M24" s="33" t="e">
        <f t="shared" si="5"/>
        <v>#VALUE!</v>
      </c>
      <c r="N24" s="41" t="e">
        <f t="shared" si="6"/>
        <v>#VALUE!</v>
      </c>
    </row>
    <row r="25" spans="1:14" ht="12.75">
      <c r="A25" s="16">
        <v>7</v>
      </c>
      <c r="B25" s="54"/>
      <c r="C25" s="28"/>
      <c r="D25" s="11"/>
      <c r="E25" s="5">
        <f t="shared" si="0"/>
      </c>
      <c r="F25" s="12">
        <f t="shared" si="1"/>
      </c>
      <c r="G25" s="31"/>
      <c r="H25" s="27"/>
      <c r="J25" s="40" t="e">
        <f t="shared" si="2"/>
        <v>#N/A</v>
      </c>
      <c r="K25" s="33">
        <f t="shared" si="3"/>
      </c>
      <c r="L25" s="33">
        <f t="shared" si="4"/>
        <v>0</v>
      </c>
      <c r="M25" s="33" t="e">
        <f t="shared" si="5"/>
        <v>#VALUE!</v>
      </c>
      <c r="N25" s="41" t="e">
        <f t="shared" si="6"/>
        <v>#VALUE!</v>
      </c>
    </row>
    <row r="26" spans="1:14" ht="12.75">
      <c r="A26" s="16">
        <v>8</v>
      </c>
      <c r="B26" s="54"/>
      <c r="C26" s="28"/>
      <c r="D26" s="11"/>
      <c r="E26" s="5">
        <f t="shared" si="0"/>
      </c>
      <c r="F26" s="12">
        <f t="shared" si="1"/>
      </c>
      <c r="G26" s="31"/>
      <c r="H26" s="27"/>
      <c r="J26" s="40" t="e">
        <f t="shared" si="2"/>
        <v>#N/A</v>
      </c>
      <c r="K26" s="33">
        <f t="shared" si="3"/>
      </c>
      <c r="L26" s="33">
        <f t="shared" si="4"/>
        <v>0</v>
      </c>
      <c r="M26" s="33" t="e">
        <f t="shared" si="5"/>
        <v>#VALUE!</v>
      </c>
      <c r="N26" s="41" t="e">
        <f t="shared" si="6"/>
        <v>#VALUE!</v>
      </c>
    </row>
    <row r="27" spans="1:14" ht="12.75">
      <c r="A27" s="16">
        <v>9</v>
      </c>
      <c r="B27" s="54"/>
      <c r="C27" s="28"/>
      <c r="D27" s="11"/>
      <c r="E27" s="5">
        <f t="shared" si="0"/>
      </c>
      <c r="F27" s="12">
        <f t="shared" si="1"/>
      </c>
      <c r="G27" s="31"/>
      <c r="H27" s="27"/>
      <c r="J27" s="40" t="e">
        <f t="shared" si="2"/>
        <v>#N/A</v>
      </c>
      <c r="K27" s="33">
        <f t="shared" si="3"/>
      </c>
      <c r="L27" s="33">
        <f t="shared" si="4"/>
        <v>0</v>
      </c>
      <c r="M27" s="33" t="e">
        <f t="shared" si="5"/>
        <v>#VALUE!</v>
      </c>
      <c r="N27" s="41" t="e">
        <f t="shared" si="6"/>
        <v>#VALUE!</v>
      </c>
    </row>
    <row r="28" spans="1:14" ht="12.75">
      <c r="A28" s="16">
        <v>10</v>
      </c>
      <c r="B28" s="54"/>
      <c r="C28" s="28"/>
      <c r="D28" s="11"/>
      <c r="E28" s="5">
        <f t="shared" si="0"/>
      </c>
      <c r="F28" s="12">
        <f t="shared" si="1"/>
      </c>
      <c r="G28" s="31"/>
      <c r="H28" s="27"/>
      <c r="J28" s="40" t="e">
        <f t="shared" si="2"/>
        <v>#N/A</v>
      </c>
      <c r="K28" s="33">
        <f t="shared" si="3"/>
      </c>
      <c r="L28" s="33">
        <f t="shared" si="4"/>
        <v>0</v>
      </c>
      <c r="M28" s="33" t="e">
        <f t="shared" si="5"/>
        <v>#VALUE!</v>
      </c>
      <c r="N28" s="41" t="e">
        <f t="shared" si="6"/>
        <v>#VALUE!</v>
      </c>
    </row>
    <row r="29" spans="1:14" ht="12.75">
      <c r="A29" s="16">
        <v>11</v>
      </c>
      <c r="B29" s="55"/>
      <c r="C29" s="29"/>
      <c r="D29" s="11"/>
      <c r="E29" s="5">
        <f t="shared" si="0"/>
      </c>
      <c r="F29" s="12">
        <f t="shared" si="1"/>
      </c>
      <c r="G29" s="31"/>
      <c r="H29" s="27"/>
      <c r="J29" s="40" t="e">
        <f t="shared" si="2"/>
        <v>#N/A</v>
      </c>
      <c r="K29" s="33">
        <f t="shared" si="3"/>
      </c>
      <c r="L29" s="33">
        <f t="shared" si="4"/>
        <v>0</v>
      </c>
      <c r="M29" s="33" t="e">
        <f t="shared" si="5"/>
        <v>#VALUE!</v>
      </c>
      <c r="N29" s="41" t="e">
        <f t="shared" si="6"/>
        <v>#VALUE!</v>
      </c>
    </row>
    <row r="30" spans="1:14" ht="12.75">
      <c r="A30" s="16">
        <v>12</v>
      </c>
      <c r="B30" s="55"/>
      <c r="C30" s="29"/>
      <c r="D30" s="11"/>
      <c r="E30" s="5">
        <f t="shared" si="0"/>
      </c>
      <c r="F30" s="12">
        <f t="shared" si="1"/>
      </c>
      <c r="G30" s="31"/>
      <c r="H30" s="27"/>
      <c r="J30" s="40" t="e">
        <f t="shared" si="2"/>
        <v>#N/A</v>
      </c>
      <c r="K30" s="33">
        <f t="shared" si="3"/>
      </c>
      <c r="L30" s="33">
        <f t="shared" si="4"/>
        <v>0</v>
      </c>
      <c r="M30" s="33" t="e">
        <f t="shared" si="5"/>
        <v>#VALUE!</v>
      </c>
      <c r="N30" s="41" t="e">
        <f t="shared" si="6"/>
        <v>#VALUE!</v>
      </c>
    </row>
    <row r="31" spans="1:14" ht="12.75">
      <c r="A31" s="16">
        <v>13</v>
      </c>
      <c r="B31" s="55"/>
      <c r="C31" s="29"/>
      <c r="D31" s="11"/>
      <c r="E31" s="5">
        <f t="shared" si="0"/>
      </c>
      <c r="F31" s="12">
        <f t="shared" si="1"/>
      </c>
      <c r="G31" s="31"/>
      <c r="H31" s="27"/>
      <c r="J31" s="40" t="e">
        <f t="shared" si="2"/>
        <v>#N/A</v>
      </c>
      <c r="K31" s="33">
        <f t="shared" si="3"/>
      </c>
      <c r="L31" s="33">
        <f t="shared" si="4"/>
        <v>0</v>
      </c>
      <c r="M31" s="33" t="e">
        <f t="shared" si="5"/>
        <v>#VALUE!</v>
      </c>
      <c r="N31" s="41" t="e">
        <f t="shared" si="6"/>
        <v>#VALUE!</v>
      </c>
    </row>
    <row r="32" spans="1:14" ht="12.75">
      <c r="A32" s="16">
        <v>14</v>
      </c>
      <c r="B32" s="55"/>
      <c r="C32" s="29"/>
      <c r="D32" s="11"/>
      <c r="E32" s="5">
        <f t="shared" si="0"/>
      </c>
      <c r="F32" s="12">
        <f t="shared" si="1"/>
      </c>
      <c r="G32" s="31"/>
      <c r="H32" s="27"/>
      <c r="J32" s="40" t="e">
        <f t="shared" si="2"/>
        <v>#N/A</v>
      </c>
      <c r="K32" s="33">
        <f t="shared" si="3"/>
      </c>
      <c r="L32" s="33">
        <f t="shared" si="4"/>
        <v>0</v>
      </c>
      <c r="M32" s="33" t="e">
        <f t="shared" si="5"/>
        <v>#VALUE!</v>
      </c>
      <c r="N32" s="41" t="e">
        <f t="shared" si="6"/>
        <v>#VALUE!</v>
      </c>
    </row>
    <row r="33" spans="1:14" ht="12.75">
      <c r="A33" s="16">
        <v>15</v>
      </c>
      <c r="B33" s="55"/>
      <c r="C33" s="29"/>
      <c r="D33" s="11"/>
      <c r="E33" s="5">
        <f t="shared" si="0"/>
      </c>
      <c r="F33" s="12">
        <f t="shared" si="1"/>
      </c>
      <c r="G33" s="31"/>
      <c r="H33" s="27"/>
      <c r="J33" s="40" t="e">
        <f t="shared" si="2"/>
        <v>#N/A</v>
      </c>
      <c r="K33" s="33">
        <f t="shared" si="3"/>
      </c>
      <c r="L33" s="33">
        <f t="shared" si="4"/>
        <v>0</v>
      </c>
      <c r="M33" s="33" t="e">
        <f t="shared" si="5"/>
        <v>#VALUE!</v>
      </c>
      <c r="N33" s="41" t="e">
        <f t="shared" si="6"/>
        <v>#VALUE!</v>
      </c>
    </row>
    <row r="34" spans="1:14" ht="12.75">
      <c r="A34" s="17">
        <v>16</v>
      </c>
      <c r="B34" s="55"/>
      <c r="C34" s="29"/>
      <c r="D34" s="11"/>
      <c r="E34" s="5">
        <f t="shared" si="0"/>
      </c>
      <c r="F34" s="12">
        <f t="shared" si="1"/>
      </c>
      <c r="G34" s="31"/>
      <c r="H34" s="27"/>
      <c r="J34" s="40" t="e">
        <f t="shared" si="2"/>
        <v>#N/A</v>
      </c>
      <c r="K34" s="33">
        <f t="shared" si="3"/>
      </c>
      <c r="L34" s="33">
        <f t="shared" si="4"/>
        <v>0</v>
      </c>
      <c r="M34" s="33" t="e">
        <f t="shared" si="5"/>
        <v>#VALUE!</v>
      </c>
      <c r="N34" s="41" t="e">
        <f t="shared" si="6"/>
        <v>#VALUE!</v>
      </c>
    </row>
    <row r="35" spans="1:14" ht="12.75">
      <c r="A35" s="17">
        <v>17</v>
      </c>
      <c r="B35" s="55"/>
      <c r="C35" s="29"/>
      <c r="D35" s="11"/>
      <c r="E35" s="5">
        <f t="shared" si="0"/>
      </c>
      <c r="F35" s="12">
        <f t="shared" si="1"/>
      </c>
      <c r="G35" s="31"/>
      <c r="H35" s="27"/>
      <c r="J35" s="40" t="e">
        <f t="shared" si="2"/>
        <v>#N/A</v>
      </c>
      <c r="K35" s="33">
        <f t="shared" si="3"/>
      </c>
      <c r="L35" s="33">
        <f t="shared" si="4"/>
        <v>0</v>
      </c>
      <c r="M35" s="33" t="e">
        <f t="shared" si="5"/>
        <v>#VALUE!</v>
      </c>
      <c r="N35" s="41" t="e">
        <f t="shared" si="6"/>
        <v>#VALUE!</v>
      </c>
    </row>
    <row r="36" spans="1:14" ht="12.75">
      <c r="A36" s="17">
        <v>18</v>
      </c>
      <c r="B36" s="55"/>
      <c r="C36" s="29"/>
      <c r="D36" s="11"/>
      <c r="E36" s="5">
        <f t="shared" si="0"/>
      </c>
      <c r="F36" s="12">
        <f t="shared" si="1"/>
      </c>
      <c r="G36" s="31"/>
      <c r="H36" s="27"/>
      <c r="J36" s="40" t="e">
        <f t="shared" si="2"/>
        <v>#N/A</v>
      </c>
      <c r="K36" s="33">
        <f t="shared" si="3"/>
      </c>
      <c r="L36" s="33">
        <f t="shared" si="4"/>
        <v>0</v>
      </c>
      <c r="M36" s="33" t="e">
        <f t="shared" si="5"/>
        <v>#VALUE!</v>
      </c>
      <c r="N36" s="41" t="e">
        <f t="shared" si="6"/>
        <v>#VALUE!</v>
      </c>
    </row>
    <row r="37" spans="1:14" ht="12.75">
      <c r="A37" s="17">
        <v>19</v>
      </c>
      <c r="B37" s="55"/>
      <c r="C37" s="29"/>
      <c r="D37" s="11"/>
      <c r="E37" s="5">
        <f t="shared" si="0"/>
      </c>
      <c r="F37" s="12">
        <f t="shared" si="1"/>
      </c>
      <c r="G37" s="31"/>
      <c r="H37" s="27"/>
      <c r="J37" s="40" t="e">
        <f t="shared" si="2"/>
        <v>#N/A</v>
      </c>
      <c r="K37" s="33">
        <f t="shared" si="3"/>
      </c>
      <c r="L37" s="33">
        <f t="shared" si="4"/>
        <v>0</v>
      </c>
      <c r="M37" s="33" t="e">
        <f t="shared" si="5"/>
        <v>#VALUE!</v>
      </c>
      <c r="N37" s="41" t="e">
        <f t="shared" si="6"/>
        <v>#VALUE!</v>
      </c>
    </row>
    <row r="38" spans="1:14" ht="12.75">
      <c r="A38" s="16">
        <v>20</v>
      </c>
      <c r="B38" s="55"/>
      <c r="C38" s="29"/>
      <c r="D38" s="11"/>
      <c r="E38" s="5">
        <f t="shared" si="0"/>
      </c>
      <c r="F38" s="12">
        <f t="shared" si="1"/>
      </c>
      <c r="G38" s="31"/>
      <c r="H38" s="27"/>
      <c r="J38" s="40" t="e">
        <f t="shared" si="2"/>
        <v>#N/A</v>
      </c>
      <c r="K38" s="33">
        <f t="shared" si="3"/>
      </c>
      <c r="L38" s="33">
        <f t="shared" si="4"/>
        <v>0</v>
      </c>
      <c r="M38" s="33" t="e">
        <f t="shared" si="5"/>
        <v>#VALUE!</v>
      </c>
      <c r="N38" s="41" t="e">
        <f t="shared" si="6"/>
        <v>#VALUE!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44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1:6" ht="12.75">
      <c r="A45" s="46"/>
      <c r="B45" s="46"/>
      <c r="C45" s="46"/>
      <c r="D45" s="46"/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7" ht="15" customHeight="1">
      <c r="A47" s="8"/>
      <c r="B47" s="8"/>
      <c r="C47" s="8"/>
      <c r="D47" s="8"/>
      <c r="E47" s="10"/>
      <c r="F47" s="10"/>
      <c r="G47" s="10"/>
    </row>
    <row r="60" ht="12.75">
      <c r="F60" s="10"/>
    </row>
  </sheetData>
  <sheetProtection/>
  <mergeCells count="18">
    <mergeCell ref="K17:K18"/>
    <mergeCell ref="K1:N1"/>
    <mergeCell ref="F14:G14"/>
    <mergeCell ref="F15:G15"/>
    <mergeCell ref="J17:J18"/>
    <mergeCell ref="A3:H3"/>
    <mergeCell ref="C14:D14"/>
    <mergeCell ref="C15:D15"/>
    <mergeCell ref="A42:E42"/>
    <mergeCell ref="A44:E44"/>
    <mergeCell ref="A43:E43"/>
    <mergeCell ref="A46:D46"/>
    <mergeCell ref="A40:E40"/>
    <mergeCell ref="A7:C7"/>
    <mergeCell ref="A8:C8"/>
    <mergeCell ref="A9:C9"/>
    <mergeCell ref="A10:C10"/>
    <mergeCell ref="A11:C11"/>
  </mergeCells>
  <conditionalFormatting sqref="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38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45" t="s">
        <v>40</v>
      </c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>
        <f>IF(C15&lt;=35,7.5,6.5)</f>
        <v>7.5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>
        <f>C15*((100-$D$11)/100)</f>
        <v>0</v>
      </c>
      <c r="J16" s="38"/>
      <c r="K16" s="10"/>
      <c r="L16" s="10"/>
      <c r="M16" s="10"/>
      <c r="N16" s="37"/>
    </row>
    <row r="17" spans="1:14" ht="13.5" thickBot="1">
      <c r="A17" s="3"/>
      <c r="B17" s="3"/>
      <c r="E17" s="4">
        <f>C15*((100+D$11)/100)</f>
        <v>0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22" t="s">
        <v>30</v>
      </c>
      <c r="B18" s="23" t="s">
        <v>28</v>
      </c>
      <c r="C18" s="24" t="s">
        <v>29</v>
      </c>
      <c r="D18" s="24" t="s">
        <v>0</v>
      </c>
      <c r="E18" s="24" t="s">
        <v>1</v>
      </c>
      <c r="F18" s="24" t="s">
        <v>2</v>
      </c>
      <c r="G18" s="24" t="s">
        <v>13</v>
      </c>
      <c r="H18" s="25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18">
        <v>1</v>
      </c>
      <c r="B19" s="54"/>
      <c r="C19" s="28"/>
      <c r="D19" s="19"/>
      <c r="E19" s="20">
        <f aca="true" t="shared" si="0" ref="E19:E38">IF(D19="","",D19-$C$15)</f>
      </c>
      <c r="F19" s="21">
        <f>IF(D19="","",IF(D19&lt;$E$16,"nein",IF(D19&lt;$E$17,"ja","nein")))</f>
      </c>
      <c r="G19" s="30"/>
      <c r="H19" s="26"/>
      <c r="J19" s="40" t="e">
        <f>IF(G19="Freigabe",D19,NA())</f>
        <v>#N/A</v>
      </c>
      <c r="K19" s="33">
        <f aca="true" t="shared" si="1" ref="K19:K38">IF(G19="Freigabe",E19*E19,"")</f>
      </c>
      <c r="L19" s="33">
        <f>$C$15</f>
        <v>0</v>
      </c>
      <c r="M19" s="33">
        <f>$E$17</f>
        <v>0</v>
      </c>
      <c r="N19" s="41">
        <f>$E$16</f>
        <v>0</v>
      </c>
    </row>
    <row r="20" spans="1:14" ht="12.75">
      <c r="A20" s="16">
        <v>2</v>
      </c>
      <c r="B20" s="54"/>
      <c r="C20" s="28"/>
      <c r="D20" s="11"/>
      <c r="E20" s="5">
        <f t="shared" si="0"/>
      </c>
      <c r="F20" s="12">
        <f aca="true" t="shared" si="2" ref="F20:F38">IF(D20="","",IF(D20&lt;$E$16,"nein",IF(D20&lt;$E$17,"ja","nein")))</f>
      </c>
      <c r="G20" s="31"/>
      <c r="H20" s="27"/>
      <c r="J20" s="40" t="e">
        <f>IF(G20="Freigabe",D20,NA())</f>
        <v>#N/A</v>
      </c>
      <c r="K20" s="33">
        <f t="shared" si="1"/>
      </c>
      <c r="L20" s="33">
        <f aca="true" t="shared" si="3" ref="L20:L38">$C$15</f>
        <v>0</v>
      </c>
      <c r="M20" s="33">
        <f aca="true" t="shared" si="4" ref="M20:M38">$E$17</f>
        <v>0</v>
      </c>
      <c r="N20" s="41">
        <f aca="true" t="shared" si="5" ref="N20:N38">$E$16</f>
        <v>0</v>
      </c>
    </row>
    <row r="21" spans="1:14" ht="12.75">
      <c r="A21" s="16">
        <v>3</v>
      </c>
      <c r="B21" s="54"/>
      <c r="C21" s="28"/>
      <c r="D21" s="11"/>
      <c r="E21" s="5">
        <f t="shared" si="0"/>
      </c>
      <c r="F21" s="12">
        <f t="shared" si="2"/>
      </c>
      <c r="G21" s="31"/>
      <c r="H21" s="27"/>
      <c r="J21" s="40" t="e">
        <f>IF(G21="Freigabe",D21,NA())</f>
        <v>#N/A</v>
      </c>
      <c r="K21" s="33">
        <f t="shared" si="1"/>
      </c>
      <c r="L21" s="33">
        <f t="shared" si="3"/>
        <v>0</v>
      </c>
      <c r="M21" s="33">
        <f t="shared" si="4"/>
        <v>0</v>
      </c>
      <c r="N21" s="41">
        <f t="shared" si="5"/>
        <v>0</v>
      </c>
    </row>
    <row r="22" spans="1:14" ht="12.75">
      <c r="A22" s="16">
        <v>4</v>
      </c>
      <c r="B22" s="54"/>
      <c r="C22" s="28"/>
      <c r="D22" s="11"/>
      <c r="E22" s="5">
        <f t="shared" si="0"/>
      </c>
      <c r="F22" s="12">
        <f t="shared" si="2"/>
      </c>
      <c r="G22" s="31"/>
      <c r="H22" s="27"/>
      <c r="J22" s="40" t="e">
        <f aca="true" t="shared" si="6" ref="J22:J38">IF(G22="Freigabe",D22,NA())</f>
        <v>#N/A</v>
      </c>
      <c r="K22" s="33">
        <f t="shared" si="1"/>
      </c>
      <c r="L22" s="33">
        <f t="shared" si="3"/>
        <v>0</v>
      </c>
      <c r="M22" s="33">
        <f t="shared" si="4"/>
        <v>0</v>
      </c>
      <c r="N22" s="41">
        <f t="shared" si="5"/>
        <v>0</v>
      </c>
    </row>
    <row r="23" spans="1:14" ht="12.75">
      <c r="A23" s="16">
        <v>5</v>
      </c>
      <c r="B23" s="54"/>
      <c r="C23" s="28"/>
      <c r="D23" s="11"/>
      <c r="E23" s="5">
        <f t="shared" si="0"/>
      </c>
      <c r="F23" s="12">
        <f t="shared" si="2"/>
      </c>
      <c r="G23" s="31"/>
      <c r="H23" s="27"/>
      <c r="J23" s="40" t="e">
        <f t="shared" si="6"/>
        <v>#N/A</v>
      </c>
      <c r="K23" s="33">
        <f t="shared" si="1"/>
      </c>
      <c r="L23" s="33">
        <f t="shared" si="3"/>
        <v>0</v>
      </c>
      <c r="M23" s="33">
        <f t="shared" si="4"/>
        <v>0</v>
      </c>
      <c r="N23" s="41">
        <f t="shared" si="5"/>
        <v>0</v>
      </c>
    </row>
    <row r="24" spans="1:14" ht="12.75">
      <c r="A24" s="16">
        <v>6</v>
      </c>
      <c r="B24" s="54"/>
      <c r="C24" s="28"/>
      <c r="D24" s="11"/>
      <c r="E24" s="5">
        <f t="shared" si="0"/>
      </c>
      <c r="F24" s="12">
        <f t="shared" si="2"/>
      </c>
      <c r="G24" s="31"/>
      <c r="H24" s="27"/>
      <c r="J24" s="40" t="e">
        <f t="shared" si="6"/>
        <v>#N/A</v>
      </c>
      <c r="K24" s="33">
        <f t="shared" si="1"/>
      </c>
      <c r="L24" s="33">
        <f t="shared" si="3"/>
        <v>0</v>
      </c>
      <c r="M24" s="33">
        <f t="shared" si="4"/>
        <v>0</v>
      </c>
      <c r="N24" s="41">
        <f t="shared" si="5"/>
        <v>0</v>
      </c>
    </row>
    <row r="25" spans="1:14" ht="12.75">
      <c r="A25" s="16">
        <v>7</v>
      </c>
      <c r="B25" s="54"/>
      <c r="C25" s="28"/>
      <c r="D25" s="11"/>
      <c r="E25" s="5">
        <f t="shared" si="0"/>
      </c>
      <c r="F25" s="12">
        <f t="shared" si="2"/>
      </c>
      <c r="G25" s="31"/>
      <c r="H25" s="27"/>
      <c r="J25" s="40" t="e">
        <f t="shared" si="6"/>
        <v>#N/A</v>
      </c>
      <c r="K25" s="33">
        <f t="shared" si="1"/>
      </c>
      <c r="L25" s="33">
        <f t="shared" si="3"/>
        <v>0</v>
      </c>
      <c r="M25" s="33">
        <f t="shared" si="4"/>
        <v>0</v>
      </c>
      <c r="N25" s="41">
        <f t="shared" si="5"/>
        <v>0</v>
      </c>
    </row>
    <row r="26" spans="1:14" ht="12.75">
      <c r="A26" s="16">
        <v>8</v>
      </c>
      <c r="B26" s="54"/>
      <c r="C26" s="28"/>
      <c r="D26" s="11"/>
      <c r="E26" s="5">
        <f t="shared" si="0"/>
      </c>
      <c r="F26" s="12">
        <f t="shared" si="2"/>
      </c>
      <c r="G26" s="31"/>
      <c r="H26" s="27"/>
      <c r="J26" s="40" t="e">
        <f t="shared" si="6"/>
        <v>#N/A</v>
      </c>
      <c r="K26" s="33">
        <f t="shared" si="1"/>
      </c>
      <c r="L26" s="33">
        <f t="shared" si="3"/>
        <v>0</v>
      </c>
      <c r="M26" s="33">
        <f t="shared" si="4"/>
        <v>0</v>
      </c>
      <c r="N26" s="41">
        <f t="shared" si="5"/>
        <v>0</v>
      </c>
    </row>
    <row r="27" spans="1:14" ht="12.75">
      <c r="A27" s="16">
        <v>9</v>
      </c>
      <c r="B27" s="54"/>
      <c r="C27" s="28"/>
      <c r="D27" s="11"/>
      <c r="E27" s="5">
        <f t="shared" si="0"/>
      </c>
      <c r="F27" s="12">
        <f t="shared" si="2"/>
      </c>
      <c r="G27" s="31"/>
      <c r="H27" s="27"/>
      <c r="J27" s="40" t="e">
        <f t="shared" si="6"/>
        <v>#N/A</v>
      </c>
      <c r="K27" s="33">
        <f t="shared" si="1"/>
      </c>
      <c r="L27" s="33">
        <f t="shared" si="3"/>
        <v>0</v>
      </c>
      <c r="M27" s="33">
        <f t="shared" si="4"/>
        <v>0</v>
      </c>
      <c r="N27" s="41">
        <f t="shared" si="5"/>
        <v>0</v>
      </c>
    </row>
    <row r="28" spans="1:14" ht="12.75">
      <c r="A28" s="16">
        <v>10</v>
      </c>
      <c r="B28" s="54"/>
      <c r="C28" s="28"/>
      <c r="D28" s="11"/>
      <c r="E28" s="5">
        <f t="shared" si="0"/>
      </c>
      <c r="F28" s="12">
        <f t="shared" si="2"/>
      </c>
      <c r="G28" s="31"/>
      <c r="H28" s="27"/>
      <c r="J28" s="40" t="e">
        <f t="shared" si="6"/>
        <v>#N/A</v>
      </c>
      <c r="K28" s="33">
        <f t="shared" si="1"/>
      </c>
      <c r="L28" s="33">
        <f t="shared" si="3"/>
        <v>0</v>
      </c>
      <c r="M28" s="33">
        <f t="shared" si="4"/>
        <v>0</v>
      </c>
      <c r="N28" s="41">
        <f t="shared" si="5"/>
        <v>0</v>
      </c>
    </row>
    <row r="29" spans="1:14" ht="12.75">
      <c r="A29" s="16">
        <v>11</v>
      </c>
      <c r="B29" s="55"/>
      <c r="C29" s="29"/>
      <c r="D29" s="11"/>
      <c r="E29" s="5">
        <f t="shared" si="0"/>
      </c>
      <c r="F29" s="12">
        <f t="shared" si="2"/>
      </c>
      <c r="G29" s="31"/>
      <c r="H29" s="27"/>
      <c r="J29" s="40" t="e">
        <f t="shared" si="6"/>
        <v>#N/A</v>
      </c>
      <c r="K29" s="33">
        <f t="shared" si="1"/>
      </c>
      <c r="L29" s="33">
        <f t="shared" si="3"/>
        <v>0</v>
      </c>
      <c r="M29" s="33">
        <f t="shared" si="4"/>
        <v>0</v>
      </c>
      <c r="N29" s="41">
        <f t="shared" si="5"/>
        <v>0</v>
      </c>
    </row>
    <row r="30" spans="1:14" ht="12.75">
      <c r="A30" s="16">
        <v>12</v>
      </c>
      <c r="B30" s="55"/>
      <c r="C30" s="29"/>
      <c r="D30" s="11"/>
      <c r="E30" s="5">
        <f t="shared" si="0"/>
      </c>
      <c r="F30" s="12">
        <f t="shared" si="2"/>
      </c>
      <c r="G30" s="31"/>
      <c r="H30" s="27"/>
      <c r="J30" s="40" t="e">
        <f t="shared" si="6"/>
        <v>#N/A</v>
      </c>
      <c r="K30" s="33">
        <f t="shared" si="1"/>
      </c>
      <c r="L30" s="33">
        <f t="shared" si="3"/>
        <v>0</v>
      </c>
      <c r="M30" s="33">
        <f t="shared" si="4"/>
        <v>0</v>
      </c>
      <c r="N30" s="41">
        <f t="shared" si="5"/>
        <v>0</v>
      </c>
    </row>
    <row r="31" spans="1:14" ht="12.75">
      <c r="A31" s="16">
        <v>13</v>
      </c>
      <c r="B31" s="55"/>
      <c r="C31" s="29"/>
      <c r="D31" s="11"/>
      <c r="E31" s="5">
        <f t="shared" si="0"/>
      </c>
      <c r="F31" s="12">
        <f t="shared" si="2"/>
      </c>
      <c r="G31" s="31"/>
      <c r="H31" s="27"/>
      <c r="J31" s="40" t="e">
        <f t="shared" si="6"/>
        <v>#N/A</v>
      </c>
      <c r="K31" s="33">
        <f t="shared" si="1"/>
      </c>
      <c r="L31" s="33">
        <f t="shared" si="3"/>
        <v>0</v>
      </c>
      <c r="M31" s="33">
        <f t="shared" si="4"/>
        <v>0</v>
      </c>
      <c r="N31" s="41">
        <f t="shared" si="5"/>
        <v>0</v>
      </c>
    </row>
    <row r="32" spans="1:14" ht="12.75">
      <c r="A32" s="16">
        <v>14</v>
      </c>
      <c r="B32" s="55"/>
      <c r="C32" s="29"/>
      <c r="D32" s="11"/>
      <c r="E32" s="5">
        <f t="shared" si="0"/>
      </c>
      <c r="F32" s="12">
        <f t="shared" si="2"/>
      </c>
      <c r="G32" s="31"/>
      <c r="H32" s="27"/>
      <c r="J32" s="40" t="e">
        <f t="shared" si="6"/>
        <v>#N/A</v>
      </c>
      <c r="K32" s="33">
        <f t="shared" si="1"/>
      </c>
      <c r="L32" s="33">
        <f t="shared" si="3"/>
        <v>0</v>
      </c>
      <c r="M32" s="33">
        <f t="shared" si="4"/>
        <v>0</v>
      </c>
      <c r="N32" s="41">
        <f t="shared" si="5"/>
        <v>0</v>
      </c>
    </row>
    <row r="33" spans="1:14" ht="12.75">
      <c r="A33" s="16">
        <v>15</v>
      </c>
      <c r="B33" s="55"/>
      <c r="C33" s="29"/>
      <c r="D33" s="11"/>
      <c r="E33" s="5">
        <f t="shared" si="0"/>
      </c>
      <c r="F33" s="12">
        <f t="shared" si="2"/>
      </c>
      <c r="G33" s="31"/>
      <c r="H33" s="27"/>
      <c r="J33" s="40" t="e">
        <f t="shared" si="6"/>
        <v>#N/A</v>
      </c>
      <c r="K33" s="33">
        <f t="shared" si="1"/>
      </c>
      <c r="L33" s="33">
        <f t="shared" si="3"/>
        <v>0</v>
      </c>
      <c r="M33" s="33">
        <f t="shared" si="4"/>
        <v>0</v>
      </c>
      <c r="N33" s="41">
        <f t="shared" si="5"/>
        <v>0</v>
      </c>
    </row>
    <row r="34" spans="1:14" ht="12.75">
      <c r="A34" s="17">
        <v>16</v>
      </c>
      <c r="B34" s="55"/>
      <c r="C34" s="29"/>
      <c r="D34" s="11"/>
      <c r="E34" s="5">
        <f t="shared" si="0"/>
      </c>
      <c r="F34" s="12">
        <f t="shared" si="2"/>
      </c>
      <c r="G34" s="31"/>
      <c r="H34" s="27"/>
      <c r="J34" s="40" t="e">
        <f t="shared" si="6"/>
        <v>#N/A</v>
      </c>
      <c r="K34" s="33">
        <f t="shared" si="1"/>
      </c>
      <c r="L34" s="33">
        <f t="shared" si="3"/>
        <v>0</v>
      </c>
      <c r="M34" s="33">
        <f t="shared" si="4"/>
        <v>0</v>
      </c>
      <c r="N34" s="41">
        <f t="shared" si="5"/>
        <v>0</v>
      </c>
    </row>
    <row r="35" spans="1:14" ht="12.75">
      <c r="A35" s="17">
        <v>17</v>
      </c>
      <c r="B35" s="55"/>
      <c r="C35" s="29"/>
      <c r="D35" s="11"/>
      <c r="E35" s="5">
        <f t="shared" si="0"/>
      </c>
      <c r="F35" s="12">
        <f t="shared" si="2"/>
      </c>
      <c r="G35" s="31"/>
      <c r="H35" s="27"/>
      <c r="J35" s="40" t="e">
        <f t="shared" si="6"/>
        <v>#N/A</v>
      </c>
      <c r="K35" s="33">
        <f t="shared" si="1"/>
      </c>
      <c r="L35" s="33">
        <f t="shared" si="3"/>
        <v>0</v>
      </c>
      <c r="M35" s="33">
        <f t="shared" si="4"/>
        <v>0</v>
      </c>
      <c r="N35" s="41">
        <f t="shared" si="5"/>
        <v>0</v>
      </c>
    </row>
    <row r="36" spans="1:14" ht="12.75">
      <c r="A36" s="17">
        <v>18</v>
      </c>
      <c r="B36" s="55"/>
      <c r="C36" s="29"/>
      <c r="D36" s="11"/>
      <c r="E36" s="5">
        <f t="shared" si="0"/>
      </c>
      <c r="F36" s="12">
        <f t="shared" si="2"/>
      </c>
      <c r="G36" s="31"/>
      <c r="H36" s="27"/>
      <c r="J36" s="40" t="e">
        <f t="shared" si="6"/>
        <v>#N/A</v>
      </c>
      <c r="K36" s="33">
        <f t="shared" si="1"/>
      </c>
      <c r="L36" s="33">
        <f t="shared" si="3"/>
        <v>0</v>
      </c>
      <c r="M36" s="33">
        <f t="shared" si="4"/>
        <v>0</v>
      </c>
      <c r="N36" s="41">
        <f t="shared" si="5"/>
        <v>0</v>
      </c>
    </row>
    <row r="37" spans="1:14" ht="12.75">
      <c r="A37" s="17">
        <v>19</v>
      </c>
      <c r="B37" s="55"/>
      <c r="C37" s="29"/>
      <c r="D37" s="11"/>
      <c r="E37" s="5">
        <f t="shared" si="0"/>
      </c>
      <c r="F37" s="12">
        <f t="shared" si="2"/>
      </c>
      <c r="G37" s="31"/>
      <c r="H37" s="27"/>
      <c r="J37" s="40" t="e">
        <f t="shared" si="6"/>
        <v>#N/A</v>
      </c>
      <c r="K37" s="33">
        <f t="shared" si="1"/>
      </c>
      <c r="L37" s="33">
        <f t="shared" si="3"/>
        <v>0</v>
      </c>
      <c r="M37" s="33">
        <f t="shared" si="4"/>
        <v>0</v>
      </c>
      <c r="N37" s="41">
        <f t="shared" si="5"/>
        <v>0</v>
      </c>
    </row>
    <row r="38" spans="1:14" ht="12.75">
      <c r="A38" s="16">
        <v>20</v>
      </c>
      <c r="B38" s="55"/>
      <c r="C38" s="29"/>
      <c r="D38" s="11"/>
      <c r="E38" s="5">
        <f t="shared" si="0"/>
      </c>
      <c r="F38" s="12">
        <f t="shared" si="2"/>
      </c>
      <c r="G38" s="31"/>
      <c r="H38" s="27"/>
      <c r="J38" s="40" t="e">
        <f t="shared" si="6"/>
        <v>#N/A</v>
      </c>
      <c r="K38" s="33">
        <f t="shared" si="1"/>
      </c>
      <c r="L38" s="33">
        <f t="shared" si="3"/>
        <v>0</v>
      </c>
      <c r="M38" s="33">
        <f t="shared" si="4"/>
        <v>0</v>
      </c>
      <c r="N38" s="41">
        <f t="shared" si="5"/>
        <v>0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44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5:6" ht="12.75"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6" ht="13.5" customHeight="1">
      <c r="A47" s="46"/>
      <c r="B47" s="46"/>
      <c r="C47" s="46"/>
      <c r="D47" s="46"/>
      <c r="E47" s="46"/>
      <c r="F47" s="8"/>
    </row>
    <row r="48" spans="1:6" ht="12.75">
      <c r="A48" s="46"/>
      <c r="B48" s="46"/>
      <c r="C48" s="46"/>
      <c r="D48" s="46"/>
      <c r="E48" s="46"/>
      <c r="F48" s="8"/>
    </row>
    <row r="49" spans="1:6" ht="12.75">
      <c r="A49" s="46"/>
      <c r="B49" s="46"/>
      <c r="C49" s="46"/>
      <c r="D49" s="46"/>
      <c r="E49" s="46"/>
      <c r="F49" s="8"/>
    </row>
    <row r="50" spans="1:6" ht="12.75">
      <c r="A50" s="46"/>
      <c r="B50" s="46"/>
      <c r="C50" s="46"/>
      <c r="D50" s="46"/>
      <c r="E50" s="46"/>
      <c r="F50" s="8"/>
    </row>
    <row r="51" spans="1:6" ht="12.75">
      <c r="A51" s="46"/>
      <c r="B51" s="46"/>
      <c r="C51" s="46"/>
      <c r="D51" s="46"/>
      <c r="E51" s="46"/>
      <c r="F51" s="8"/>
    </row>
    <row r="52" spans="1:6" ht="12.75">
      <c r="A52" s="46"/>
      <c r="B52" s="46"/>
      <c r="C52" s="46"/>
      <c r="D52" s="46"/>
      <c r="E52" s="46"/>
      <c r="F52" s="8"/>
    </row>
    <row r="53" spans="1:6" ht="12.75">
      <c r="A53" s="46"/>
      <c r="B53" s="46"/>
      <c r="C53" s="46"/>
      <c r="D53" s="46"/>
      <c r="E53" s="46"/>
      <c r="F53" s="8"/>
    </row>
    <row r="54" spans="1:6" ht="12.75">
      <c r="A54" s="46"/>
      <c r="B54" s="46"/>
      <c r="C54" s="46"/>
      <c r="D54" s="46"/>
      <c r="E54" s="46"/>
      <c r="F54" s="8"/>
    </row>
    <row r="55" spans="1:6" ht="12.75">
      <c r="A55" s="46"/>
      <c r="B55" s="46"/>
      <c r="C55" s="46"/>
      <c r="D55" s="46"/>
      <c r="E55" s="46"/>
      <c r="F55" s="8"/>
    </row>
    <row r="56" spans="1:6" ht="12.75">
      <c r="A56" s="46"/>
      <c r="B56" s="46"/>
      <c r="C56" s="46"/>
      <c r="D56" s="46"/>
      <c r="E56" s="46"/>
      <c r="F56" s="8"/>
    </row>
    <row r="57" spans="1:6" ht="12.75">
      <c r="A57" s="46"/>
      <c r="B57" s="46"/>
      <c r="C57" s="46"/>
      <c r="D57" s="46"/>
      <c r="E57" s="46"/>
      <c r="F57" s="8"/>
    </row>
    <row r="58" spans="1:6" ht="12.75">
      <c r="A58" s="46"/>
      <c r="B58" s="46"/>
      <c r="C58" s="46"/>
      <c r="D58" s="46"/>
      <c r="E58" s="46"/>
      <c r="F58" s="8"/>
    </row>
    <row r="59" spans="1:8" ht="12.75">
      <c r="A59" s="46"/>
      <c r="B59" s="46"/>
      <c r="C59" s="46"/>
      <c r="D59" s="46"/>
      <c r="E59" s="46"/>
      <c r="F59" s="8"/>
      <c r="G59" s="10"/>
      <c r="H59" s="10"/>
    </row>
  </sheetData>
  <sheetProtection/>
  <mergeCells count="18">
    <mergeCell ref="A40:E40"/>
    <mergeCell ref="A7:C7"/>
    <mergeCell ref="A8:C8"/>
    <mergeCell ref="A9:C9"/>
    <mergeCell ref="A10:C10"/>
    <mergeCell ref="A11:C11"/>
    <mergeCell ref="C14:D14"/>
    <mergeCell ref="C15:D15"/>
    <mergeCell ref="A42:E42"/>
    <mergeCell ref="A44:E44"/>
    <mergeCell ref="A43:E43"/>
    <mergeCell ref="A46:D46"/>
    <mergeCell ref="K17:K18"/>
    <mergeCell ref="K1:N1"/>
    <mergeCell ref="F14:G14"/>
    <mergeCell ref="F15:G15"/>
    <mergeCell ref="J17:J18"/>
    <mergeCell ref="A3:H3"/>
  </mergeCells>
  <conditionalFormatting sqref="F47:F59 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7:F59 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jlehmann</cp:lastModifiedBy>
  <cp:lastPrinted>2015-05-26T07:03:39Z</cp:lastPrinted>
  <dcterms:created xsi:type="dcterms:W3CDTF">2013-01-16T15:32:10Z</dcterms:created>
  <dcterms:modified xsi:type="dcterms:W3CDTF">2017-03-17T13:11:13Z</dcterms:modified>
  <cp:category/>
  <cp:version/>
  <cp:contentType/>
  <cp:contentStatus/>
</cp:coreProperties>
</file>